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5 MAYIS\"/>
    </mc:Choice>
  </mc:AlternateContent>
  <xr:revisionPtr revIDLastSave="0" documentId="13_ncr:1_{692B37E3-7525-4339-9020-B239621225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<sst xmlns="http://schemas.openxmlformats.org/spreadsheetml/2006/main" count="57" uniqueCount="45">
  <si>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</si>
  <si>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</si>
  <si>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</si>
  <si>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</si>
  <si>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</si>
  <si>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</si>
  <si>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</si>
  <si>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</si>
  <si>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</si>
  <si>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</si>
  <si>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</si>
  <si>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</si>
  <si>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</si>
  <si>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</si>
  <si>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</si>
  <si>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</si>
  <si>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</si>
  <si>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</si>
  <si>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</si>
  <si>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</si>
  <si>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</si>
  <si>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</si>
  <si>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</si>
  <si>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</si>
  <si>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</si>
  <si>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</si>
  <si>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</si>
  <si>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</si>
  <si>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</si>
  <si>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</si>
  <si>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</si>
  <si>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</si>
  <si>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</si>
  <si>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</si>
  <si>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 xml:space="preserve">  </t>
  </si>
  <si>
    <t>FERİD AHMET RODOS</t>
  </si>
  <si>
    <t>MEHMET GÜLHAN</t>
  </si>
  <si>
    <t>MUSTAFA OLUK MTA</t>
  </si>
  <si>
    <t>KAYNAK ALM.</t>
  </si>
  <si>
    <t>HÜSEYİN EROĞLU</t>
  </si>
  <si>
    <t>25,05,2022</t>
  </si>
  <si>
    <t>MUSTAFA KARTAL</t>
  </si>
  <si>
    <t>GİDEN :MUSTAFA KARTAL</t>
  </si>
  <si>
    <t>İZMİR SEFERİ</t>
  </si>
  <si>
    <t>1 HAFTA SONRA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</si>
</sst>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2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I1" sqref="I1"/>
      <selection pane="bottomLeft" activeCell="G23" sqref="G23:G2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42</v>
      </c>
      <c r="B1" s="83" t="s">
        <v>43</v>
      </c>
      <c r="C1" s="84"/>
      <c r="D1" s="85"/>
      <c r="E1" s="1"/>
      <c r="F1" s="50" t="s">
        <v>0</v>
      </c>
      <c r="G1" s="51"/>
      <c r="H1" s="52" t="s">
        <v>1</v>
      </c>
      <c r="I1" s="53" t="s">
        <v>40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35</v>
      </c>
      <c r="B4" s="49" t="s">
        <v>40</v>
      </c>
      <c r="C4" s="7"/>
      <c r="D4" s="8">
        <v>18240.75</v>
      </c>
      <c r="E4" s="5"/>
      <c r="F4" s="71" t="str">
        <f t="shared" ref="F4:F9" si="0">A4</f>
        <v>FERİD AHMET RODOS</v>
      </c>
      <c r="G4" s="14">
        <v>11600</v>
      </c>
      <c r="H4" s="10"/>
      <c r="I4" s="56">
        <f>D4-G4-H4</f>
        <v>6640.75</v>
      </c>
      <c r="J4" s="69" t="s">
        <v>44</v>
      </c>
      <c r="K4" s="68"/>
    </row>
    <row r="5" spans="1:14" ht="18.75" x14ac:dyDescent="0.3">
      <c r="A5" s="6" t="s">
        <v>36</v>
      </c>
      <c r="B5" s="49" t="s">
        <v>40</v>
      </c>
      <c r="C5" s="7"/>
      <c r="D5" s="8">
        <v>5001.75</v>
      </c>
      <c r="E5" s="5"/>
      <c r="F5" s="71" t="str">
        <f t="shared" si="0"/>
        <v>MEHMET GÜLHAN</v>
      </c>
      <c r="G5" s="14">
        <v>1450</v>
      </c>
      <c r="H5" s="10">
        <v>5000</v>
      </c>
      <c r="I5" s="56">
        <f>D5-G5-H5</f>
        <v>-1448.25</v>
      </c>
      <c r="J5" s="69" t="s">
        <v>44</v>
      </c>
      <c r="K5" s="68"/>
      <c r="N5" t="s">
        <v>34</v>
      </c>
    </row>
    <row r="6" spans="1:14" ht="18.75" x14ac:dyDescent="0.3">
      <c r="A6" s="6" t="s">
        <v>37</v>
      </c>
      <c r="B6" s="49" t="s">
        <v>40</v>
      </c>
      <c r="C6" s="7"/>
      <c r="D6" s="8">
        <v>13900</v>
      </c>
      <c r="E6" s="5"/>
      <c r="F6" s="71" t="str">
        <f t="shared" si="0"/>
        <v>MUSTAFA OLUK MTA</v>
      </c>
      <c r="G6" s="14">
        <v>3900</v>
      </c>
      <c r="H6" s="10">
        <v>10000</v>
      </c>
      <c r="I6" s="56">
        <f>D6-G6-H6</f>
        <v>0</v>
      </c>
      <c r="J6" s="73"/>
      <c r="K6" s="68"/>
    </row>
    <row r="7" spans="1:14" ht="18.75" x14ac:dyDescent="0.3">
      <c r="A7" s="6" t="s">
        <v>38</v>
      </c>
      <c r="B7" s="49" t="s">
        <v>40</v>
      </c>
      <c r="C7" s="7"/>
      <c r="D7" s="8">
        <v>21575</v>
      </c>
      <c r="E7" s="5"/>
      <c r="F7" s="71" t="str">
        <f t="shared" si="0"/>
        <v>KAYNAK ALM.</v>
      </c>
      <c r="G7" s="14"/>
      <c r="H7" s="10">
        <v>21575</v>
      </c>
      <c r="I7" s="56">
        <f t="shared" ref="I7:I9" si="1">D7-G7-H7</f>
        <v>0</v>
      </c>
      <c r="J7" s="72"/>
      <c r="K7" s="68"/>
    </row>
    <row r="8" spans="1:14" ht="18.75" x14ac:dyDescent="0.3">
      <c r="A8" s="6" t="s">
        <v>39</v>
      </c>
      <c r="B8" s="49" t="s">
        <v>40</v>
      </c>
      <c r="C8" s="7"/>
      <c r="D8" s="8">
        <v>5219.1400000000003</v>
      </c>
      <c r="E8" s="5"/>
      <c r="F8" s="71" t="str">
        <f t="shared" si="0"/>
        <v>HÜSEYİN EROĞLU</v>
      </c>
      <c r="G8" s="14"/>
      <c r="H8" s="10">
        <v>5000</v>
      </c>
      <c r="I8" s="56">
        <f t="shared" si="1"/>
        <v>219.14000000000033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/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1000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63936.639999999999</v>
      </c>
      <c r="E19" s="19"/>
      <c r="F19" s="57" t="s">
        <v>10</v>
      </c>
      <c r="G19" s="58">
        <f>G4+G5+G6+G7+G8+G9+G10+G11+G12+G13+G15+G14+G17</f>
        <v>17950</v>
      </c>
      <c r="H19" s="59">
        <f>SUM(H4:H18)</f>
        <v>41575</v>
      </c>
      <c r="I19" s="60">
        <f>SUM(I4:I18)</f>
        <v>5411.64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213945</v>
      </c>
      <c r="C22" s="3">
        <v>215364</v>
      </c>
      <c r="D22" s="22">
        <f>B22-C22</f>
        <v>-1419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3400</v>
      </c>
      <c r="C23" s="26"/>
      <c r="D23" s="27">
        <f>B23/D22</f>
        <v>-2.3960535588442564</v>
      </c>
      <c r="F23" s="28" t="s">
        <v>19</v>
      </c>
      <c r="G23" s="29">
        <v>3105</v>
      </c>
      <c r="H23" s="29"/>
      <c r="I23" s="12"/>
    </row>
    <row r="24" spans="1:10" ht="19.5" thickBot="1" x14ac:dyDescent="0.3">
      <c r="A24" s="79" t="s">
        <v>20</v>
      </c>
      <c r="B24" s="30">
        <f>G30</f>
        <v>3460</v>
      </c>
      <c r="C24" s="31">
        <f>D19</f>
        <v>63936.639999999999</v>
      </c>
      <c r="D24" s="32">
        <f>SUM(B24/C24)</f>
        <v>5.4116074914165022E-2</v>
      </c>
      <c r="F24" s="33" t="s">
        <v>21</v>
      </c>
      <c r="G24" s="9">
        <v>155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>
        <v>200</v>
      </c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3460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14490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3460</v>
      </c>
    </row>
    <row r="34" spans="1:10" ht="18.75" x14ac:dyDescent="0.3">
      <c r="A34" s="62" t="s">
        <v>41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14490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2022-05-25T14:35:36Z</cp:lastPrinted>
  <dcterms:created xsi:type="dcterms:W3CDTF">2015-06-05T18:17:20Z</dcterms:created>
  <dcterms:modified xsi:type="dcterms:W3CDTF">2022-05-25T15:02:58Z</dcterms:modified>
</cp:coreProperties>
</file>